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MINT_3-12-2017.x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<sst xmlns="http://schemas.openxmlformats.org/spreadsheetml/2006/main" count="37" uniqueCount="35">
  <si>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ANGÉLICA QUARESMA MENEZES</t>
  </si>
  <si>
    <t>JOÃO ANTÓNIO ALBERGARIA SAMARA MORGADO DE CARVALHO</t>
  </si>
  <si>
    <t>MADALENA PÉ-LEVE FIGUEIRA</t>
  </si>
  <si>
    <t>FRANCISCO JOSÉ CHAVES MODESTO DA SILVA</t>
  </si>
  <si>
    <t>SANDRINO TOMÁS NORTISTA DA COSTA</t>
  </si>
  <si>
    <t>INÊS DA CRUZ DO COUTO</t>
  </si>
  <si>
    <t>CAROLINA PEREIRA DE ALBUQUERQUE</t>
  </si>
  <si>
    <t>ANTÓNIO MIGUEL FERREIRA OLIVEIRA DOMINGOS DOS REIS</t>
  </si>
  <si>
    <t>GUILHERME MARIA PIZARRO DE MIRANDA PALMA CARPINTEIRO</t>
  </si>
  <si>
    <t>DANIEL ANTÓNIO RODRIGUES GOMES LUÍS</t>
  </si>
  <si>
    <t>BERNARDO VASSALO BERNARDINO MARQUES PINTO</t>
  </si>
  <si>
    <t>MAFALDA SOFIA BRANCO DA SILVA</t>
  </si>
  <si>
    <t>FREDERICO JORGE MACHADO PINHEIRO</t>
  </si>
  <si>
    <t>TOMÁS MIGUEL SILVA PEREIRA</t>
  </si>
  <si>
    <t>FERNANDO JOSÉ FARÇADAS RUIVO</t>
  </si>
  <si>
    <t>GONÇALO DOS SANTOS PACHECO LÚCIO</t>
  </si>
  <si>
    <t>BERNARDO FIGUEIREDO LOURO</t>
  </si>
  <si>
    <t>JOÃO PEDRO DA ROCHA COSTA MAIA</t>
  </si>
  <si>
    <t>MIGUEL PORTUGAL CUNHA PEREIRA CAMPOS</t>
  </si>
  <si>
    <t>RUI MIGUEL DUARTE LIMA</t>
  </si>
  <si>
    <t>LUISA AGOSTINI FERNANDEZ VIEIRA</t>
  </si>
  <si>
    <t>MATHEUS FERREIRA</t>
  </si>
  <si>
    <t>ISA MARA DE PINA CABRAL</t>
  </si>
  <si>
    <t>Nº Certas - Nº Erradas</t>
  </si>
  <si>
    <t>0-20</t>
  </si>
  <si>
    <t>MARIA INÊS MEIRELES</t>
  </si>
  <si>
    <t>1º teste</t>
  </si>
  <si>
    <t>2º teste</t>
  </si>
  <si>
    <t>nº certas - Nº err</t>
  </si>
  <si>
    <t>F</t>
  </si>
  <si>
    <t>bónus</t>
  </si>
  <si>
    <t>Média =</t>
  </si>
  <si>
    <t>Média*</t>
  </si>
  <si>
    <t>* Média = (14/22)* 1º teste + (8/22)*2ºteste</t>
  </si>
  <si>
    <t>Nota final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</si>
</sst>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.000\ _€_-;\-* #,##0.000\ _€_-;_-* &quot;-&quot;??\ _€_-;_-@_-"/>
    <numFmt numFmtId="181" formatCode="_(* #,##0.0_);_(* \(#,##0.0\);_(* &quot;-&quot;??_);_(@_)"/>
  </numFmts>
  <fonts count="42">
    <font>
      <sz val="10"/>
      <name val="Arial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71" fontId="2" fillId="0" borderId="0" xfId="60" applyFont="1" applyAlignment="1">
      <alignment/>
    </xf>
    <xf numFmtId="0" fontId="41" fillId="0" borderId="0" xfId="0" applyFont="1" applyAlignment="1">
      <alignment/>
    </xf>
    <xf numFmtId="171" fontId="41" fillId="0" borderId="0" xfId="6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8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81" fontId="2" fillId="0" borderId="0" xfId="6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11" sqref="H11"/>
    </sheetView>
  </sheetViews>
  <sheetFormatPr defaultColWidth="21.7109375" defaultRowHeight="12.75"/>
  <cols>
    <col min="1" max="1" width="58.421875" style="2" customWidth="1"/>
    <col min="2" max="2" width="13.7109375" style="4" customWidth="1"/>
    <col min="3" max="3" width="9.57421875" style="3" customWidth="1"/>
    <col min="4" max="4" width="12.8515625" style="4" customWidth="1"/>
    <col min="5" max="5" width="13.140625" style="4" customWidth="1"/>
    <col min="6" max="6" width="10.140625" style="6" customWidth="1"/>
    <col min="7" max="7" width="10.140625" style="9" customWidth="1"/>
    <col min="8" max="8" width="11.57421875" style="0" customWidth="1"/>
  </cols>
  <sheetData>
    <row r="1" spans="2:6" ht="18.75">
      <c r="B1" s="4" t="s">
        <v>26</v>
      </c>
      <c r="D1" s="4" t="s">
        <v>27</v>
      </c>
      <c r="F1" s="8" t="s">
        <v>32</v>
      </c>
    </row>
    <row r="2" spans="2:8" ht="18.75">
      <c r="B2" s="4" t="s">
        <v>23</v>
      </c>
      <c r="C2" s="3" t="s">
        <v>24</v>
      </c>
      <c r="D2" s="4" t="s">
        <v>28</v>
      </c>
      <c r="E2" s="4" t="s">
        <v>24</v>
      </c>
      <c r="G2" s="4" t="s">
        <v>30</v>
      </c>
      <c r="H2" s="4" t="s">
        <v>34</v>
      </c>
    </row>
    <row r="3" spans="1:8" ht="20.25">
      <c r="A3" s="1" t="s">
        <v>0</v>
      </c>
      <c r="B3" s="4">
        <v>10</v>
      </c>
      <c r="C3" s="5">
        <f>(20/49)*B26</f>
        <v>5.3061224489795915</v>
      </c>
      <c r="D3" s="4">
        <v>13</v>
      </c>
      <c r="E3" s="4">
        <f aca="true" t="shared" si="0" ref="E3:E24">D3*0.4</f>
        <v>5.2</v>
      </c>
      <c r="F3" s="15">
        <f>(14/22)*C3+(8/22)*E3</f>
        <v>5.267532467532467</v>
      </c>
      <c r="G3" s="11">
        <f>0.4*3.5</f>
        <v>1.4000000000000001</v>
      </c>
      <c r="H3" s="12">
        <f>F3+G3</f>
        <v>6.667532467532467</v>
      </c>
    </row>
    <row r="4" spans="1:8" ht="20.25">
      <c r="A4" s="1" t="s">
        <v>16</v>
      </c>
      <c r="B4" s="4">
        <v>31</v>
      </c>
      <c r="C4" s="5">
        <f aca="true" t="shared" si="1" ref="C4:C24">(20/49)*B4</f>
        <v>12.653061224489797</v>
      </c>
      <c r="D4" s="4">
        <v>42</v>
      </c>
      <c r="E4" s="4">
        <f t="shared" si="0"/>
        <v>16.8</v>
      </c>
      <c r="F4" s="15">
        <f>(14/22)*C4+(8/22)*E4</f>
        <v>14.161038961038962</v>
      </c>
      <c r="G4" s="11">
        <v>3.5</v>
      </c>
      <c r="H4" s="12">
        <f aca="true" t="shared" si="2" ref="H4:H24">F4+G4</f>
        <v>17.66103896103896</v>
      </c>
    </row>
    <row r="5" spans="1:8" ht="20.25">
      <c r="A5" s="1" t="s">
        <v>10</v>
      </c>
      <c r="B5" s="4">
        <v>31</v>
      </c>
      <c r="C5" s="5">
        <f t="shared" si="1"/>
        <v>12.653061224489797</v>
      </c>
      <c r="D5" s="4">
        <v>29</v>
      </c>
      <c r="E5" s="4">
        <f t="shared" si="0"/>
        <v>11.600000000000001</v>
      </c>
      <c r="F5" s="15">
        <f aca="true" t="shared" si="3" ref="F5:F24">(14/22)*C5+(8/22)*E5</f>
        <v>12.270129870129871</v>
      </c>
      <c r="G5" s="11">
        <v>3.5</v>
      </c>
      <c r="H5" s="12">
        <f t="shared" si="2"/>
        <v>15.770129870129871</v>
      </c>
    </row>
    <row r="6" spans="1:8" ht="20.25">
      <c r="A6" s="1" t="s">
        <v>6</v>
      </c>
      <c r="B6" s="4">
        <v>21</v>
      </c>
      <c r="C6" s="5">
        <f t="shared" si="1"/>
        <v>8.571428571428571</v>
      </c>
      <c r="D6" s="4">
        <v>27</v>
      </c>
      <c r="E6" s="4">
        <f t="shared" si="0"/>
        <v>10.8</v>
      </c>
      <c r="F6" s="15">
        <f t="shared" si="3"/>
        <v>9.381818181818183</v>
      </c>
      <c r="G6" s="11">
        <v>3.5</v>
      </c>
      <c r="H6" s="12">
        <f t="shared" si="2"/>
        <v>12.881818181818183</v>
      </c>
    </row>
    <row r="7" spans="1:8" ht="20.25">
      <c r="A7" s="1" t="s">
        <v>9</v>
      </c>
      <c r="B7" s="4">
        <v>39</v>
      </c>
      <c r="C7" s="5">
        <f t="shared" si="1"/>
        <v>15.918367346938776</v>
      </c>
      <c r="D7" s="4">
        <v>29</v>
      </c>
      <c r="E7" s="4">
        <f t="shared" si="0"/>
        <v>11.600000000000001</v>
      </c>
      <c r="F7" s="15">
        <f t="shared" si="3"/>
        <v>14.34805194805195</v>
      </c>
      <c r="G7" s="10">
        <f>0.81*3.5</f>
        <v>2.835</v>
      </c>
      <c r="H7" s="12">
        <f t="shared" si="2"/>
        <v>17.18305194805195</v>
      </c>
    </row>
    <row r="8" spans="1:8" ht="20.25">
      <c r="A8" s="1" t="s">
        <v>14</v>
      </c>
      <c r="B8" s="4">
        <v>34</v>
      </c>
      <c r="C8" s="5">
        <f t="shared" si="1"/>
        <v>13.877551020408163</v>
      </c>
      <c r="D8" s="4">
        <v>43</v>
      </c>
      <c r="E8" s="4">
        <f t="shared" si="0"/>
        <v>17.2</v>
      </c>
      <c r="F8" s="15">
        <f t="shared" si="3"/>
        <v>15.085714285714285</v>
      </c>
      <c r="G8" s="10">
        <v>3.5</v>
      </c>
      <c r="H8" s="12">
        <f t="shared" si="2"/>
        <v>18.585714285714285</v>
      </c>
    </row>
    <row r="9" spans="1:8" ht="20.25">
      <c r="A9" s="1" t="s">
        <v>3</v>
      </c>
      <c r="B9" s="4">
        <v>17</v>
      </c>
      <c r="C9" s="5">
        <f t="shared" si="1"/>
        <v>6.938775510204081</v>
      </c>
      <c r="D9" s="4">
        <v>31</v>
      </c>
      <c r="E9" s="4">
        <f t="shared" si="0"/>
        <v>12.4</v>
      </c>
      <c r="F9" s="15">
        <f t="shared" si="3"/>
        <v>8.924675324675325</v>
      </c>
      <c r="G9" s="10">
        <f>0.9*3.5</f>
        <v>3.15</v>
      </c>
      <c r="H9" s="12">
        <f t="shared" si="2"/>
        <v>12.074675324675326</v>
      </c>
    </row>
    <row r="10" spans="1:8" ht="20.25">
      <c r="A10" s="1" t="s">
        <v>12</v>
      </c>
      <c r="B10" s="4">
        <v>37</v>
      </c>
      <c r="C10" s="5">
        <f t="shared" si="1"/>
        <v>15.10204081632653</v>
      </c>
      <c r="D10" s="4">
        <v>43</v>
      </c>
      <c r="E10" s="4">
        <f t="shared" si="0"/>
        <v>17.2</v>
      </c>
      <c r="F10" s="15">
        <f t="shared" si="3"/>
        <v>15.864935064935064</v>
      </c>
      <c r="G10" s="10">
        <v>3.5</v>
      </c>
      <c r="H10" s="12">
        <f t="shared" si="2"/>
        <v>19.364935064935064</v>
      </c>
    </row>
    <row r="11" spans="1:8" ht="20.25">
      <c r="A11" s="1" t="s">
        <v>15</v>
      </c>
      <c r="B11" s="4">
        <v>19</v>
      </c>
      <c r="C11" s="5">
        <f t="shared" si="1"/>
        <v>7.755102040816327</v>
      </c>
      <c r="D11" s="4">
        <v>29</v>
      </c>
      <c r="E11" s="4">
        <f t="shared" si="0"/>
        <v>11.600000000000001</v>
      </c>
      <c r="F11" s="15">
        <f t="shared" si="3"/>
        <v>9.153246753246755</v>
      </c>
      <c r="G11" s="10">
        <v>3.5</v>
      </c>
      <c r="H11" s="12">
        <f t="shared" si="2"/>
        <v>12.653246753246755</v>
      </c>
    </row>
    <row r="12" spans="1:8" ht="20.25">
      <c r="A12" s="1" t="s">
        <v>8</v>
      </c>
      <c r="B12" s="4">
        <v>16</v>
      </c>
      <c r="C12" s="5">
        <f t="shared" si="1"/>
        <v>6.530612244897959</v>
      </c>
      <c r="D12" s="4">
        <v>27</v>
      </c>
      <c r="E12" s="4">
        <f t="shared" si="0"/>
        <v>10.8</v>
      </c>
      <c r="F12" s="15">
        <f t="shared" si="3"/>
        <v>8.083116883116883</v>
      </c>
      <c r="G12" s="10">
        <v>3.5</v>
      </c>
      <c r="H12" s="12">
        <f t="shared" si="2"/>
        <v>11.583116883116883</v>
      </c>
    </row>
    <row r="13" spans="1:8" ht="20.25">
      <c r="A13" s="1" t="s">
        <v>5</v>
      </c>
      <c r="B13" s="4">
        <v>32</v>
      </c>
      <c r="C13" s="5">
        <f t="shared" si="1"/>
        <v>13.061224489795919</v>
      </c>
      <c r="D13" s="4">
        <v>42</v>
      </c>
      <c r="E13" s="4">
        <f t="shared" si="0"/>
        <v>16.8</v>
      </c>
      <c r="F13" s="15">
        <f t="shared" si="3"/>
        <v>14.42077922077922</v>
      </c>
      <c r="G13" s="10">
        <v>3.5</v>
      </c>
      <c r="H13" s="12">
        <f t="shared" si="2"/>
        <v>17.92077922077922</v>
      </c>
    </row>
    <row r="14" spans="1:8" ht="20.25">
      <c r="A14" s="1" t="s">
        <v>22</v>
      </c>
      <c r="B14" s="4">
        <v>13</v>
      </c>
      <c r="C14" s="5">
        <f t="shared" si="1"/>
        <v>5.3061224489795915</v>
      </c>
      <c r="D14" s="4">
        <v>29</v>
      </c>
      <c r="E14" s="4">
        <f t="shared" si="0"/>
        <v>11.600000000000001</v>
      </c>
      <c r="F14" s="15">
        <f t="shared" si="3"/>
        <v>7.594805194805195</v>
      </c>
      <c r="G14" s="10">
        <f>0.9*3.5</f>
        <v>3.15</v>
      </c>
      <c r="H14" s="12">
        <f t="shared" si="2"/>
        <v>10.744805194805195</v>
      </c>
    </row>
    <row r="15" spans="1:8" ht="20.25">
      <c r="A15" s="1" t="s">
        <v>1</v>
      </c>
      <c r="B15" s="4">
        <v>18</v>
      </c>
      <c r="C15" s="5">
        <f t="shared" si="1"/>
        <v>7.346938775510204</v>
      </c>
      <c r="D15" s="4">
        <v>31</v>
      </c>
      <c r="E15" s="4">
        <f t="shared" si="0"/>
        <v>12.4</v>
      </c>
      <c r="F15" s="15">
        <f t="shared" si="3"/>
        <v>9.184415584415586</v>
      </c>
      <c r="G15" s="10">
        <f>0.81*3.5</f>
        <v>2.835</v>
      </c>
      <c r="H15" s="12">
        <f t="shared" si="2"/>
        <v>12.019415584415587</v>
      </c>
    </row>
    <row r="16" spans="1:8" ht="20.25">
      <c r="A16" s="1" t="s">
        <v>20</v>
      </c>
      <c r="B16" s="4">
        <v>18</v>
      </c>
      <c r="C16" s="5">
        <f t="shared" si="1"/>
        <v>7.346938775510204</v>
      </c>
      <c r="D16" s="4">
        <v>38</v>
      </c>
      <c r="E16" s="4">
        <f t="shared" si="0"/>
        <v>15.200000000000001</v>
      </c>
      <c r="F16" s="15">
        <f t="shared" si="3"/>
        <v>10.202597402597403</v>
      </c>
      <c r="G16" s="10">
        <f>0.9*3.5</f>
        <v>3.15</v>
      </c>
      <c r="H16" s="12">
        <f t="shared" si="2"/>
        <v>13.352597402597404</v>
      </c>
    </row>
    <row r="17" spans="1:8" ht="20.25">
      <c r="A17" s="1" t="s">
        <v>2</v>
      </c>
      <c r="B17" s="4">
        <v>29</v>
      </c>
      <c r="C17" s="5">
        <f t="shared" si="1"/>
        <v>11.83673469387755</v>
      </c>
      <c r="D17" s="4">
        <v>37</v>
      </c>
      <c r="E17" s="4">
        <f t="shared" si="0"/>
        <v>14.8</v>
      </c>
      <c r="F17" s="15">
        <f t="shared" si="3"/>
        <v>12.914285714285715</v>
      </c>
      <c r="G17" s="10">
        <v>3.5</v>
      </c>
      <c r="H17" s="12">
        <f t="shared" si="2"/>
        <v>16.414285714285715</v>
      </c>
    </row>
    <row r="18" spans="1:8" ht="20.25">
      <c r="A18" s="1" t="s">
        <v>11</v>
      </c>
      <c r="B18" s="4">
        <v>30</v>
      </c>
      <c r="C18" s="5">
        <f t="shared" si="1"/>
        <v>12.244897959183675</v>
      </c>
      <c r="D18" s="4">
        <v>40</v>
      </c>
      <c r="E18" s="4">
        <f t="shared" si="0"/>
        <v>16</v>
      </c>
      <c r="F18" s="15">
        <f t="shared" si="3"/>
        <v>13.61038961038961</v>
      </c>
      <c r="G18" s="10">
        <v>3.5</v>
      </c>
      <c r="H18" s="12">
        <f t="shared" si="2"/>
        <v>17.11038961038961</v>
      </c>
    </row>
    <row r="19" spans="1:8" ht="20.25">
      <c r="A19" s="1" t="s">
        <v>25</v>
      </c>
      <c r="B19" s="4">
        <v>29</v>
      </c>
      <c r="C19" s="5">
        <f t="shared" si="1"/>
        <v>11.83673469387755</v>
      </c>
      <c r="D19" s="4">
        <v>42</v>
      </c>
      <c r="E19" s="4">
        <f t="shared" si="0"/>
        <v>16.8</v>
      </c>
      <c r="F19" s="15">
        <f t="shared" si="3"/>
        <v>13.641558441558441</v>
      </c>
      <c r="G19" s="10">
        <v>3.5</v>
      </c>
      <c r="H19" s="12">
        <f t="shared" si="2"/>
        <v>17.14155844155844</v>
      </c>
    </row>
    <row r="20" spans="1:8" ht="20.25">
      <c r="A20" s="1" t="s">
        <v>21</v>
      </c>
      <c r="B20" s="4">
        <v>32</v>
      </c>
      <c r="C20" s="5">
        <f t="shared" si="1"/>
        <v>13.061224489795919</v>
      </c>
      <c r="D20" s="4">
        <v>34</v>
      </c>
      <c r="E20" s="4">
        <f t="shared" si="0"/>
        <v>13.600000000000001</v>
      </c>
      <c r="F20" s="15">
        <f t="shared" si="3"/>
        <v>13.257142857142856</v>
      </c>
      <c r="G20" s="10">
        <f>0.81*3.5</f>
        <v>2.835</v>
      </c>
      <c r="H20" s="12">
        <f t="shared" si="2"/>
        <v>16.092142857142857</v>
      </c>
    </row>
    <row r="21" spans="1:8" ht="20.25">
      <c r="A21" s="1" t="s">
        <v>18</v>
      </c>
      <c r="B21" s="4">
        <v>31</v>
      </c>
      <c r="C21" s="5">
        <f t="shared" si="1"/>
        <v>12.653061224489797</v>
      </c>
      <c r="D21" s="4">
        <v>44</v>
      </c>
      <c r="E21" s="4">
        <f t="shared" si="0"/>
        <v>17.6</v>
      </c>
      <c r="F21" s="15">
        <f t="shared" si="3"/>
        <v>14.451948051948053</v>
      </c>
      <c r="G21" s="10">
        <v>3.5</v>
      </c>
      <c r="H21" s="12">
        <f t="shared" si="2"/>
        <v>17.95194805194805</v>
      </c>
    </row>
    <row r="22" spans="1:8" ht="20.25">
      <c r="A22" s="1" t="s">
        <v>19</v>
      </c>
      <c r="B22" s="4">
        <v>32</v>
      </c>
      <c r="C22" s="5">
        <f t="shared" si="1"/>
        <v>13.061224489795919</v>
      </c>
      <c r="D22" s="4">
        <v>37</v>
      </c>
      <c r="E22" s="4">
        <f t="shared" si="0"/>
        <v>14.8</v>
      </c>
      <c r="F22" s="15">
        <f t="shared" si="3"/>
        <v>13.693506493506494</v>
      </c>
      <c r="G22" s="10">
        <f>0.9*3.5</f>
        <v>3.15</v>
      </c>
      <c r="H22" s="12">
        <f t="shared" si="2"/>
        <v>16.843506493506492</v>
      </c>
    </row>
    <row r="23" spans="1:8" ht="20.25">
      <c r="A23" s="1" t="s">
        <v>4</v>
      </c>
      <c r="B23" s="4">
        <v>28</v>
      </c>
      <c r="C23" s="5">
        <f t="shared" si="1"/>
        <v>11.428571428571429</v>
      </c>
      <c r="D23" s="4">
        <v>37</v>
      </c>
      <c r="E23" s="4">
        <f t="shared" si="0"/>
        <v>14.8</v>
      </c>
      <c r="F23" s="15">
        <f t="shared" si="3"/>
        <v>12.654545454545454</v>
      </c>
      <c r="G23" s="10">
        <v>3.5</v>
      </c>
      <c r="H23" s="12">
        <f t="shared" si="2"/>
        <v>16.154545454545456</v>
      </c>
    </row>
    <row r="24" spans="1:8" ht="20.25">
      <c r="A24" s="1" t="s">
        <v>13</v>
      </c>
      <c r="B24" s="4">
        <v>18</v>
      </c>
      <c r="C24" s="5">
        <f t="shared" si="1"/>
        <v>7.346938775510204</v>
      </c>
      <c r="D24" s="4">
        <v>42</v>
      </c>
      <c r="E24" s="4">
        <f t="shared" si="0"/>
        <v>16.8</v>
      </c>
      <c r="F24" s="15">
        <f t="shared" si="3"/>
        <v>10.784415584415584</v>
      </c>
      <c r="G24" s="10">
        <f>0.9*3.5</f>
        <v>3.15</v>
      </c>
      <c r="H24" s="12">
        <f t="shared" si="2"/>
        <v>13.934415584415584</v>
      </c>
    </row>
    <row r="25" spans="1:8" ht="18.75">
      <c r="A25" s="7" t="s">
        <v>33</v>
      </c>
      <c r="G25" s="14" t="s">
        <v>31</v>
      </c>
      <c r="H25" s="13">
        <f>AVERAGE(H3:H24)</f>
        <v>15.004802243211333</v>
      </c>
    </row>
    <row r="26" spans="1:5" ht="18.75">
      <c r="A26" s="1" t="s">
        <v>7</v>
      </c>
      <c r="B26" s="4">
        <v>13</v>
      </c>
      <c r="D26" s="4" t="s">
        <v>29</v>
      </c>
      <c r="E26" s="4" t="e">
        <f>D26*0.4</f>
        <v>#VALUE!</v>
      </c>
    </row>
    <row r="27" spans="1:7" ht="20.25">
      <c r="A27" s="1" t="s">
        <v>17</v>
      </c>
      <c r="B27" s="4">
        <v>19</v>
      </c>
      <c r="C27" s="5">
        <f>(20/49)*B27</f>
        <v>7.755102040816327</v>
      </c>
      <c r="D27" s="4" t="s">
        <v>29</v>
      </c>
      <c r="E27" s="4" t="e">
        <f>D27*0.4</f>
        <v>#VALUE!</v>
      </c>
      <c r="F27" s="6" t="e">
        <f>(14/22)*C27+(8/22)*E27</f>
        <v>#VALUE!</v>
      </c>
      <c r="G27" s="10">
        <f>0.81*3.5</f>
        <v>2.835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2018-01-25T14:39:23Z</cp:lastPrinted>
  <dcterms:created xsi:type="dcterms:W3CDTF">2017-12-03T21:39:59Z</dcterms:created>
  <dcterms:modified xsi:type="dcterms:W3CDTF">2018-01-25T14:51:19Z</dcterms:modified>
  <cp:category/>
  <cp:version/>
  <cp:contentType/>
  <cp:contentStatus/>
</cp:coreProperties>
</file>